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515" windowWidth="28920" windowHeight="16320" activeTab="1"/>
  </bookViews>
  <sheets>
    <sheet name="Site" sheetId="1" r:id="rId1"/>
    <sheet name="sample" sheetId="2" r:id="rId2"/>
  </sheets>
  <definedNames>
    <definedName name="_xlnm.Print_Area" localSheetId="1">sample!$A$1:$S$24</definedName>
    <definedName name="_xlnm.Print_Area" localSheetId="0">Site!$A$1:$S$24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2"/>
  <c r="C33"/>
  <c r="D32"/>
  <c r="C32"/>
  <c r="D31"/>
  <c r="C31"/>
  <c r="D30"/>
  <c r="C30"/>
  <c r="D29"/>
  <c r="D35" s="1"/>
  <c r="C29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B3"/>
  <c r="D30" i="1" l="1"/>
  <c r="D31"/>
  <c r="D32"/>
  <c r="D33"/>
  <c r="D29"/>
  <c r="D35" s="1"/>
  <c r="C30"/>
  <c r="C31"/>
  <c r="C32"/>
  <c r="C33"/>
  <c r="C29"/>
  <c r="P10" l="1"/>
  <c r="Q10" s="1"/>
  <c r="P11"/>
  <c r="Q11" s="1"/>
  <c r="P12"/>
  <c r="Q12" s="1"/>
  <c r="P13"/>
  <c r="P14"/>
  <c r="Q14" s="1"/>
  <c r="P15"/>
  <c r="P16"/>
  <c r="P17"/>
  <c r="P18"/>
  <c r="P19"/>
  <c r="P20"/>
  <c r="P21"/>
  <c r="P22"/>
  <c r="P23"/>
  <c r="P24"/>
  <c r="Q24" s="1"/>
  <c r="P25"/>
  <c r="Q25" s="1"/>
  <c r="P26"/>
  <c r="Q26" s="1"/>
  <c r="Q13"/>
  <c r="Q15"/>
  <c r="Q16"/>
  <c r="Q17"/>
  <c r="Q18"/>
  <c r="Q19"/>
  <c r="Q20"/>
  <c r="Q21"/>
  <c r="Q22"/>
  <c r="Q23"/>
  <c r="B3" l="1"/>
  <c r="P9" l="1"/>
  <c r="Q9" s="1"/>
  <c r="P8"/>
  <c r="Q8" s="1"/>
  <c r="P7"/>
  <c r="Q7" s="1"/>
</calcChain>
</file>

<file path=xl/sharedStrings.xml><?xml version="1.0" encoding="utf-8"?>
<sst xmlns="http://schemas.openxmlformats.org/spreadsheetml/2006/main" count="158" uniqueCount="77">
  <si>
    <t>UNIT #</t>
  </si>
  <si>
    <t>SYMPTOMS</t>
  </si>
  <si>
    <t>DATE OF QUARANTINE</t>
  </si>
  <si>
    <t>N/A</t>
  </si>
  <si>
    <t>SUSPECTED COVID RELATED?</t>
  </si>
  <si>
    <t>UNIT TYPE</t>
  </si>
  <si>
    <t>EXPECTED DATE OF CLEARANCE</t>
  </si>
  <si>
    <t>STATUS</t>
  </si>
  <si>
    <t>As of Date:</t>
  </si>
  <si>
    <t>Site Name:</t>
  </si>
  <si>
    <t>TESTED FOR COVID-19</t>
  </si>
  <si>
    <t>COVID-19 TEST RESULTS</t>
  </si>
  <si>
    <t>HOSPICE?</t>
  </si>
  <si>
    <t>DISPOSITION</t>
  </si>
  <si>
    <t xml:space="preserve">Resident Tracking:  </t>
  </si>
  <si>
    <t>Hospital &amp; Covid-19 Activity</t>
  </si>
  <si>
    <t>DATE OF ONSET OF SYMPTOMS</t>
  </si>
  <si>
    <t>FIRST NAME</t>
  </si>
  <si>
    <t>LAST NAME</t>
  </si>
  <si>
    <t>DATE RESULTS EXPECTED</t>
  </si>
  <si>
    <t>Test results:</t>
  </si>
  <si>
    <t>DATE TO HOSPITAL</t>
  </si>
  <si>
    <t>DATE    RETURNED</t>
  </si>
  <si>
    <t>REEASON</t>
  </si>
  <si>
    <t>Quarantine</t>
  </si>
  <si>
    <t>Isolate</t>
  </si>
  <si>
    <t>Clear</t>
  </si>
  <si>
    <t>Expired</t>
  </si>
  <si>
    <t>Other (reason)</t>
  </si>
  <si>
    <t>Positive</t>
  </si>
  <si>
    <t>Pending</t>
  </si>
  <si>
    <t>Negative</t>
  </si>
  <si>
    <t>days quarantine</t>
  </si>
  <si>
    <t>Counts</t>
  </si>
  <si>
    <t>Date of Exposure,  if known</t>
  </si>
  <si>
    <t>Total Count</t>
  </si>
  <si>
    <t>Diagnosis, if available</t>
  </si>
  <si>
    <t>Natalie</t>
  </si>
  <si>
    <t>Portman</t>
  </si>
  <si>
    <t>IL</t>
  </si>
  <si>
    <t>Fever, difficulty breathing</t>
  </si>
  <si>
    <t>Pneumonia</t>
  </si>
  <si>
    <t>Yes</t>
  </si>
  <si>
    <t>Home</t>
  </si>
  <si>
    <t>Chris</t>
  </si>
  <si>
    <t>Pratt</t>
  </si>
  <si>
    <t>Fever</t>
  </si>
  <si>
    <t>Flu</t>
  </si>
  <si>
    <t>No</t>
  </si>
  <si>
    <t>x</t>
  </si>
  <si>
    <t>Marlon</t>
  </si>
  <si>
    <t>Brando</t>
  </si>
  <si>
    <t>HCC</t>
  </si>
  <si>
    <t>Low Grade Temp, Cough</t>
  </si>
  <si>
    <t>Unknown</t>
  </si>
  <si>
    <t>RSU 3/19/20</t>
  </si>
  <si>
    <t>In rehab</t>
  </si>
  <si>
    <t xml:space="preserve">Ingrid </t>
  </si>
  <si>
    <t>Bergman</t>
  </si>
  <si>
    <t>AL</t>
  </si>
  <si>
    <t>Difficulty breathing, fever</t>
  </si>
  <si>
    <t>Peter</t>
  </si>
  <si>
    <t>Piper</t>
  </si>
  <si>
    <t>MAL</t>
  </si>
  <si>
    <t>Dry cough, fever</t>
  </si>
  <si>
    <t>COVID-19</t>
  </si>
  <si>
    <t>Hospital</t>
  </si>
  <si>
    <t>George</t>
  </si>
  <si>
    <t>Harrison</t>
  </si>
  <si>
    <t>Ronald</t>
  </si>
  <si>
    <t>Reagan</t>
  </si>
  <si>
    <t>Cough, NO fever</t>
  </si>
  <si>
    <t>Enter Site Here</t>
  </si>
  <si>
    <t>REASON</t>
  </si>
  <si>
    <t>DIAGNOSIS, IF AVAILABLE</t>
  </si>
  <si>
    <t>DATE OF EXPOSURE, IF KNOWN</t>
  </si>
  <si>
    <t>XXXX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</si>
</sst>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3" fillId="0" borderId="0" xfId="0" applyFont="1" applyFill="1"/>
    <xf numFmtId="0" fontId="2" fillId="0" borderId="1" xfId="0" applyFont="1" applyBorder="1" applyAlignment="1">
      <alignment horizontal="center" wrapText="1"/>
    </xf>
    <xf numFmtId="14" fontId="0" fillId="2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0" xfId="0" applyBorder="1"/>
    <xf numFmtId="14" fontId="0" fillId="0" borderId="0" xfId="0" applyNumberFormat="1" applyAlignment="1">
      <alignment horizontal="left"/>
    </xf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14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Fill="1" applyBorder="1" applyProtection="1">
      <protection locked="0"/>
    </xf>
    <xf numFmtId="14" fontId="0" fillId="0" borderId="2" xfId="0" applyNumberForma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5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0" xfId="0" applyFont="1"/>
    <xf numFmtId="0" fontId="8" fillId="0" borderId="0" xfId="0" applyFont="1" applyProtection="1">
      <protection locked="0"/>
    </xf>
    <xf numFmtId="14" fontId="5" fillId="0" borderId="0" xfId="0" applyNumberFormat="1" applyFont="1" applyAlignment="1">
      <alignment horizontal="left"/>
    </xf>
  </cellXfs>
  <cellStyles count="1">
    <cellStyle name="Normal" xfId="0" builtinId="0"/>
  </cellStyles>
  <dxfs count="3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6"/>
  <sheetViews>
    <sheetView workbookViewId="0">
      <selection activeCell="A10" sqref="A10"/>
    </sheetView>
  </sheetViews>
  <sheetFormatPr defaultColWidth="8.85546875" defaultRowHeight="15"/>
  <cols>
    <col min="1" max="1" width="18.85546875" customWidth="1"/>
    <col min="2" max="2" width="20.42578125" customWidth="1"/>
    <col min="3" max="3" width="15.28515625" customWidth="1"/>
    <col min="4" max="4" width="8" customWidth="1"/>
    <col min="5" max="5" width="27" customWidth="1"/>
    <col min="6" max="6" width="17.140625" customWidth="1"/>
    <col min="7" max="7" width="16.7109375" customWidth="1"/>
    <col min="8" max="8" width="15.42578125" customWidth="1"/>
    <col min="9" max="9" width="16.140625" customWidth="1"/>
    <col min="10" max="12" width="14" customWidth="1"/>
    <col min="13" max="13" width="10.140625" customWidth="1"/>
    <col min="14" max="14" width="16.42578125" customWidth="1"/>
    <col min="15" max="15" width="13.140625" customWidth="1"/>
    <col min="16" max="16" width="15.7109375" customWidth="1"/>
    <col min="17" max="18" width="13.42578125" customWidth="1"/>
    <col min="19" max="19" width="15.140625" customWidth="1"/>
    <col min="20" max="20" width="22.140625" customWidth="1"/>
    <col min="21" max="27" width="14.7109375" customWidth="1"/>
  </cols>
  <sheetData>
    <row r="1" spans="1:25" ht="15.75">
      <c r="A1" s="55" t="s">
        <v>14</v>
      </c>
      <c r="B1" s="55" t="s">
        <v>15</v>
      </c>
      <c r="C1" s="8"/>
    </row>
    <row r="2" spans="1:25" ht="15.75">
      <c r="A2" s="55" t="s">
        <v>9</v>
      </c>
      <c r="B2" s="56" t="s">
        <v>72</v>
      </c>
      <c r="C2" s="8"/>
    </row>
    <row r="3" spans="1:25" ht="15.75">
      <c r="A3" s="55" t="s">
        <v>8</v>
      </c>
      <c r="B3" s="57">
        <f ca="1">TODAY()</f>
        <v>43913</v>
      </c>
      <c r="C3" s="9"/>
      <c r="U3" t="s">
        <v>20</v>
      </c>
      <c r="V3" t="s">
        <v>31</v>
      </c>
      <c r="W3" t="s">
        <v>29</v>
      </c>
      <c r="X3" t="s">
        <v>30</v>
      </c>
      <c r="Y3" t="s">
        <v>3</v>
      </c>
    </row>
    <row r="4" spans="1:25">
      <c r="C4" s="7"/>
    </row>
    <row r="5" spans="1:25" ht="45">
      <c r="A5" s="3" t="s">
        <v>17</v>
      </c>
      <c r="B5" s="3" t="s">
        <v>18</v>
      </c>
      <c r="C5" s="3" t="s">
        <v>0</v>
      </c>
      <c r="D5" s="3" t="s">
        <v>5</v>
      </c>
      <c r="E5" s="3" t="s">
        <v>1</v>
      </c>
      <c r="F5" s="5" t="s">
        <v>74</v>
      </c>
      <c r="G5" s="5" t="s">
        <v>16</v>
      </c>
      <c r="H5" s="5" t="s">
        <v>75</v>
      </c>
      <c r="I5" s="5" t="s">
        <v>4</v>
      </c>
      <c r="J5" s="5" t="s">
        <v>10</v>
      </c>
      <c r="K5" s="5" t="s">
        <v>19</v>
      </c>
      <c r="L5" s="5" t="s">
        <v>11</v>
      </c>
      <c r="M5" s="3" t="s">
        <v>12</v>
      </c>
      <c r="N5" s="3" t="s">
        <v>21</v>
      </c>
      <c r="O5" s="3" t="s">
        <v>22</v>
      </c>
      <c r="P5" s="3" t="s">
        <v>2</v>
      </c>
      <c r="Q5" s="3" t="s">
        <v>6</v>
      </c>
      <c r="R5" s="3" t="s">
        <v>13</v>
      </c>
      <c r="S5" s="3" t="s">
        <v>7</v>
      </c>
      <c r="T5" s="3" t="s">
        <v>73</v>
      </c>
      <c r="U5" s="10"/>
      <c r="V5" s="6"/>
    </row>
    <row r="6" spans="1:25" ht="9" customHeight="1">
      <c r="A6" s="53"/>
      <c r="B6" s="53"/>
      <c r="C6" s="53"/>
      <c r="D6" s="53"/>
      <c r="E6" s="53"/>
      <c r="F6" s="54"/>
      <c r="G6" s="54"/>
      <c r="H6" s="54"/>
      <c r="I6" s="54"/>
      <c r="J6" s="54"/>
      <c r="K6" s="54"/>
      <c r="L6" s="54"/>
      <c r="M6" s="53"/>
      <c r="N6" s="53"/>
      <c r="O6" s="53"/>
      <c r="P6" s="53"/>
      <c r="Q6" s="53"/>
      <c r="R6" s="53"/>
      <c r="S6" s="53"/>
      <c r="T6" s="53"/>
      <c r="U6" s="6"/>
      <c r="V6" s="6"/>
      <c r="Y6" t="s">
        <v>7</v>
      </c>
    </row>
    <row r="7" spans="1:25" s="1" customFormat="1">
      <c r="A7" s="16"/>
      <c r="B7" s="16"/>
      <c r="C7" s="16"/>
      <c r="D7" s="16"/>
      <c r="E7" s="46"/>
      <c r="F7" s="46"/>
      <c r="G7" s="13"/>
      <c r="H7" s="13"/>
      <c r="I7" s="17"/>
      <c r="J7" s="17"/>
      <c r="K7" s="18"/>
      <c r="L7" s="32"/>
      <c r="M7" s="16"/>
      <c r="N7" s="13"/>
      <c r="O7" s="13"/>
      <c r="P7" s="4" t="str">
        <f>IF(O7="","",O7)</f>
        <v/>
      </c>
      <c r="Q7" s="4" t="str">
        <f t="shared" ref="Q7:Q26" si="0">IF(P7="","",IF(P7="N/A","N/A",P7+$X$13))</f>
        <v/>
      </c>
      <c r="R7" s="13"/>
      <c r="S7" s="14"/>
      <c r="T7" s="14"/>
      <c r="U7" s="11"/>
      <c r="Y7" s="11" t="s">
        <v>26</v>
      </c>
    </row>
    <row r="8" spans="1:25" s="1" customFormat="1">
      <c r="A8" s="19"/>
      <c r="B8" s="19"/>
      <c r="C8" s="19"/>
      <c r="D8" s="19"/>
      <c r="E8" s="47"/>
      <c r="F8" s="18"/>
      <c r="G8" s="21"/>
      <c r="H8" s="21"/>
      <c r="I8" s="17"/>
      <c r="J8" s="17"/>
      <c r="K8" s="18"/>
      <c r="L8" s="32"/>
      <c r="M8" s="19"/>
      <c r="N8" s="20"/>
      <c r="O8" s="20"/>
      <c r="P8" s="4" t="str">
        <f t="shared" ref="P8:P26" si="1">IF(O8="","",O8)</f>
        <v/>
      </c>
      <c r="Q8" s="4" t="str">
        <f t="shared" si="0"/>
        <v/>
      </c>
      <c r="R8" s="13"/>
      <c r="S8" s="14"/>
      <c r="T8" s="14"/>
      <c r="U8" s="11"/>
      <c r="Y8" s="11" t="s">
        <v>25</v>
      </c>
    </row>
    <row r="9" spans="1:25" s="2" customFormat="1">
      <c r="A9" s="22"/>
      <c r="B9" s="22"/>
      <c r="C9" s="22"/>
      <c r="D9" s="22"/>
      <c r="E9" s="48"/>
      <c r="F9" s="26"/>
      <c r="G9" s="24"/>
      <c r="H9" s="24"/>
      <c r="I9" s="25"/>
      <c r="J9" s="25"/>
      <c r="K9" s="26"/>
      <c r="L9" s="32"/>
      <c r="M9" s="22"/>
      <c r="N9" s="23"/>
      <c r="O9" s="23"/>
      <c r="P9" s="4" t="str">
        <f t="shared" si="1"/>
        <v/>
      </c>
      <c r="Q9" s="4" t="str">
        <f t="shared" si="0"/>
        <v/>
      </c>
      <c r="R9" s="13"/>
      <c r="S9" s="14"/>
      <c r="T9" s="14"/>
      <c r="U9" s="12"/>
      <c r="Y9" s="12" t="s">
        <v>24</v>
      </c>
    </row>
    <row r="10" spans="1:25">
      <c r="A10" s="27"/>
      <c r="B10" s="27"/>
      <c r="C10" s="27"/>
      <c r="D10" s="27"/>
      <c r="E10" s="47"/>
      <c r="F10" s="18"/>
      <c r="G10" s="21"/>
      <c r="H10" s="21"/>
      <c r="I10" s="17"/>
      <c r="J10" s="17"/>
      <c r="K10" s="18"/>
      <c r="L10" s="32"/>
      <c r="M10" s="27"/>
      <c r="N10" s="20"/>
      <c r="O10" s="29"/>
      <c r="P10" s="4" t="str">
        <f t="shared" si="1"/>
        <v/>
      </c>
      <c r="Q10" s="4" t="str">
        <f>IF(P10="","",IF(P10="N/A","N/A",P10+$X$13))</f>
        <v/>
      </c>
      <c r="R10" s="13"/>
      <c r="S10" s="14"/>
      <c r="T10" s="14"/>
      <c r="U10" s="11"/>
      <c r="Y10" s="11" t="s">
        <v>27</v>
      </c>
    </row>
    <row r="11" spans="1:25">
      <c r="A11" s="27"/>
      <c r="B11" s="27"/>
      <c r="C11" s="27"/>
      <c r="D11" s="27"/>
      <c r="E11" s="49"/>
      <c r="F11" s="28"/>
      <c r="G11" s="30"/>
      <c r="H11" s="30"/>
      <c r="I11" s="31"/>
      <c r="J11" s="31"/>
      <c r="K11" s="21"/>
      <c r="L11" s="32"/>
      <c r="M11" s="27"/>
      <c r="N11" s="29"/>
      <c r="O11" s="29"/>
      <c r="P11" s="4" t="str">
        <f t="shared" si="1"/>
        <v/>
      </c>
      <c r="Q11" s="4" t="str">
        <f t="shared" si="0"/>
        <v/>
      </c>
      <c r="R11" s="13"/>
      <c r="S11" s="15"/>
      <c r="T11" s="15"/>
      <c r="U11" s="6"/>
      <c r="Y11" s="11" t="s">
        <v>28</v>
      </c>
    </row>
    <row r="12" spans="1:25">
      <c r="A12" s="27"/>
      <c r="B12" s="27"/>
      <c r="C12" s="27"/>
      <c r="D12" s="27"/>
      <c r="E12" s="49"/>
      <c r="F12" s="28"/>
      <c r="G12" s="30"/>
      <c r="H12" s="30"/>
      <c r="I12" s="31"/>
      <c r="J12" s="31"/>
      <c r="K12" s="21"/>
      <c r="L12" s="32"/>
      <c r="M12" s="27"/>
      <c r="N12" s="29"/>
      <c r="O12" s="29"/>
      <c r="P12" s="4" t="str">
        <f t="shared" si="1"/>
        <v/>
      </c>
      <c r="Q12" s="4" t="str">
        <f t="shared" si="0"/>
        <v/>
      </c>
      <c r="R12" s="13"/>
      <c r="S12" s="15"/>
      <c r="T12" s="15"/>
    </row>
    <row r="13" spans="1:25">
      <c r="A13" s="27"/>
      <c r="B13" s="27"/>
      <c r="C13" s="27"/>
      <c r="D13" s="27"/>
      <c r="E13" s="49"/>
      <c r="F13" s="28"/>
      <c r="G13" s="30"/>
      <c r="H13" s="30"/>
      <c r="I13" s="32"/>
      <c r="J13" s="31"/>
      <c r="K13" s="21"/>
      <c r="L13" s="32"/>
      <c r="M13" s="27"/>
      <c r="N13" s="29"/>
      <c r="O13" s="29"/>
      <c r="P13" s="4" t="str">
        <f t="shared" si="1"/>
        <v/>
      </c>
      <c r="Q13" s="4" t="str">
        <f t="shared" si="0"/>
        <v/>
      </c>
      <c r="R13" s="13"/>
      <c r="S13" s="15"/>
      <c r="T13" s="15"/>
      <c r="X13" s="39">
        <v>14</v>
      </c>
      <c r="Y13" t="s">
        <v>32</v>
      </c>
    </row>
    <row r="14" spans="1:25">
      <c r="A14" s="27"/>
      <c r="B14" s="27"/>
      <c r="C14" s="27"/>
      <c r="D14" s="27"/>
      <c r="E14" s="49"/>
      <c r="F14" s="28"/>
      <c r="G14" s="30"/>
      <c r="H14" s="30"/>
      <c r="I14" s="32"/>
      <c r="J14" s="31"/>
      <c r="K14" s="21"/>
      <c r="L14" s="32"/>
      <c r="M14" s="27"/>
      <c r="N14" s="29"/>
      <c r="O14" s="29"/>
      <c r="P14" s="4" t="str">
        <f t="shared" si="1"/>
        <v/>
      </c>
      <c r="Q14" s="4" t="str">
        <f t="shared" si="0"/>
        <v/>
      </c>
      <c r="R14" s="13"/>
      <c r="S14" s="15"/>
      <c r="T14" s="15"/>
    </row>
    <row r="15" spans="1:25">
      <c r="A15" s="27"/>
      <c r="B15" s="27"/>
      <c r="C15" s="27"/>
      <c r="D15" s="27"/>
      <c r="E15" s="49"/>
      <c r="F15" s="28"/>
      <c r="G15" s="30"/>
      <c r="H15" s="30"/>
      <c r="I15" s="32"/>
      <c r="J15" s="31"/>
      <c r="K15" s="21"/>
      <c r="L15" s="32"/>
      <c r="M15" s="27"/>
      <c r="N15" s="29"/>
      <c r="O15" s="29"/>
      <c r="P15" s="4" t="str">
        <f t="shared" si="1"/>
        <v/>
      </c>
      <c r="Q15" s="4" t="str">
        <f t="shared" si="0"/>
        <v/>
      </c>
      <c r="R15" s="13"/>
      <c r="S15" s="15"/>
      <c r="T15" s="15"/>
    </row>
    <row r="16" spans="1:25">
      <c r="A16" s="27"/>
      <c r="B16" s="27"/>
      <c r="C16" s="27"/>
      <c r="D16" s="27"/>
      <c r="E16" s="28"/>
      <c r="F16" s="28"/>
      <c r="G16" s="30"/>
      <c r="H16" s="30"/>
      <c r="I16" s="32"/>
      <c r="J16" s="31"/>
      <c r="K16" s="21"/>
      <c r="L16" s="32"/>
      <c r="M16" s="27"/>
      <c r="N16" s="29"/>
      <c r="O16" s="29"/>
      <c r="P16" s="4" t="str">
        <f t="shared" si="1"/>
        <v/>
      </c>
      <c r="Q16" s="4" t="str">
        <f t="shared" si="0"/>
        <v/>
      </c>
      <c r="R16" s="13"/>
      <c r="S16" s="15"/>
      <c r="T16" s="15"/>
    </row>
    <row r="17" spans="1:20">
      <c r="A17" s="27"/>
      <c r="B17" s="27"/>
      <c r="C17" s="27"/>
      <c r="D17" s="27"/>
      <c r="E17" s="28"/>
      <c r="F17" s="28"/>
      <c r="G17" s="30"/>
      <c r="H17" s="30"/>
      <c r="I17" s="32"/>
      <c r="J17" s="31"/>
      <c r="K17" s="21"/>
      <c r="L17" s="32"/>
      <c r="M17" s="27"/>
      <c r="N17" s="29"/>
      <c r="O17" s="29"/>
      <c r="P17" s="4" t="str">
        <f t="shared" si="1"/>
        <v/>
      </c>
      <c r="Q17" s="4" t="str">
        <f t="shared" si="0"/>
        <v/>
      </c>
      <c r="R17" s="13"/>
      <c r="S17" s="15"/>
      <c r="T17" s="15"/>
    </row>
    <row r="18" spans="1:20">
      <c r="A18" s="33"/>
      <c r="B18" s="33"/>
      <c r="C18" s="33"/>
      <c r="D18" s="33"/>
      <c r="E18" s="50"/>
      <c r="F18" s="50"/>
      <c r="G18" s="35"/>
      <c r="H18" s="35"/>
      <c r="I18" s="34"/>
      <c r="J18" s="36"/>
      <c r="K18" s="37"/>
      <c r="L18" s="34"/>
      <c r="M18" s="33"/>
      <c r="N18" s="38"/>
      <c r="O18" s="38"/>
      <c r="P18" s="4" t="str">
        <f t="shared" si="1"/>
        <v/>
      </c>
      <c r="Q18" s="4" t="str">
        <f t="shared" si="0"/>
        <v/>
      </c>
      <c r="R18" s="13"/>
      <c r="S18" s="15"/>
      <c r="T18" s="15"/>
    </row>
    <row r="19" spans="1:20">
      <c r="A19" s="33"/>
      <c r="B19" s="33"/>
      <c r="C19" s="33"/>
      <c r="D19" s="33"/>
      <c r="E19" s="50"/>
      <c r="F19" s="50"/>
      <c r="G19" s="35"/>
      <c r="H19" s="35"/>
      <c r="I19" s="34"/>
      <c r="J19" s="36"/>
      <c r="K19" s="37"/>
      <c r="L19" s="34"/>
      <c r="M19" s="33"/>
      <c r="N19" s="38"/>
      <c r="O19" s="38"/>
      <c r="P19" s="4" t="str">
        <f t="shared" si="1"/>
        <v/>
      </c>
      <c r="Q19" s="4" t="str">
        <f t="shared" si="0"/>
        <v/>
      </c>
      <c r="R19" s="13"/>
      <c r="S19" s="15"/>
      <c r="T19" s="15"/>
    </row>
    <row r="20" spans="1:20">
      <c r="A20" s="33"/>
      <c r="B20" s="33"/>
      <c r="C20" s="33"/>
      <c r="D20" s="33"/>
      <c r="E20" s="50"/>
      <c r="F20" s="50"/>
      <c r="G20" s="35"/>
      <c r="H20" s="35"/>
      <c r="I20" s="34"/>
      <c r="J20" s="36"/>
      <c r="K20" s="37"/>
      <c r="L20" s="34"/>
      <c r="M20" s="33"/>
      <c r="N20" s="38"/>
      <c r="O20" s="38"/>
      <c r="P20" s="4" t="str">
        <f t="shared" si="1"/>
        <v/>
      </c>
      <c r="Q20" s="4" t="str">
        <f t="shared" si="0"/>
        <v/>
      </c>
      <c r="R20" s="13"/>
      <c r="S20" s="15"/>
      <c r="T20" s="15"/>
    </row>
    <row r="21" spans="1:20">
      <c r="A21" s="33"/>
      <c r="B21" s="33"/>
      <c r="C21" s="33"/>
      <c r="D21" s="33"/>
      <c r="E21" s="50"/>
      <c r="F21" s="50"/>
      <c r="G21" s="35"/>
      <c r="H21" s="35"/>
      <c r="I21" s="34"/>
      <c r="J21" s="36"/>
      <c r="K21" s="37"/>
      <c r="L21" s="34"/>
      <c r="M21" s="33"/>
      <c r="N21" s="38"/>
      <c r="O21" s="38"/>
      <c r="P21" s="4" t="str">
        <f t="shared" si="1"/>
        <v/>
      </c>
      <c r="Q21" s="4" t="str">
        <f t="shared" si="0"/>
        <v/>
      </c>
      <c r="R21" s="13"/>
      <c r="S21" s="15"/>
      <c r="T21" s="15"/>
    </row>
    <row r="22" spans="1:20">
      <c r="A22" s="33"/>
      <c r="B22" s="33"/>
      <c r="C22" s="33"/>
      <c r="D22" s="33"/>
      <c r="E22" s="50"/>
      <c r="F22" s="50"/>
      <c r="G22" s="35"/>
      <c r="H22" s="35"/>
      <c r="I22" s="34"/>
      <c r="J22" s="36"/>
      <c r="K22" s="37"/>
      <c r="L22" s="34"/>
      <c r="M22" s="33"/>
      <c r="N22" s="38"/>
      <c r="O22" s="38"/>
      <c r="P22" s="4" t="str">
        <f t="shared" si="1"/>
        <v/>
      </c>
      <c r="Q22" s="4" t="str">
        <f t="shared" si="0"/>
        <v/>
      </c>
      <c r="R22" s="13"/>
      <c r="S22" s="15"/>
      <c r="T22" s="15"/>
    </row>
    <row r="23" spans="1:20">
      <c r="A23" s="33"/>
      <c r="B23" s="33"/>
      <c r="C23" s="33"/>
      <c r="D23" s="33"/>
      <c r="E23" s="50"/>
      <c r="F23" s="50"/>
      <c r="G23" s="35"/>
      <c r="H23" s="35"/>
      <c r="I23" s="34"/>
      <c r="J23" s="36"/>
      <c r="K23" s="37"/>
      <c r="L23" s="34"/>
      <c r="M23" s="33"/>
      <c r="N23" s="38"/>
      <c r="O23" s="38"/>
      <c r="P23" s="4" t="str">
        <f t="shared" si="1"/>
        <v/>
      </c>
      <c r="Q23" s="4" t="str">
        <f t="shared" si="0"/>
        <v/>
      </c>
      <c r="R23" s="13"/>
      <c r="S23" s="15"/>
      <c r="T23" s="15"/>
    </row>
    <row r="24" spans="1:20">
      <c r="A24" s="33"/>
      <c r="B24" s="33"/>
      <c r="C24" s="33"/>
      <c r="D24" s="33"/>
      <c r="E24" s="50"/>
      <c r="F24" s="50"/>
      <c r="G24" s="35"/>
      <c r="H24" s="35"/>
      <c r="I24" s="34"/>
      <c r="J24" s="36"/>
      <c r="K24" s="37"/>
      <c r="L24" s="34"/>
      <c r="M24" s="33"/>
      <c r="N24" s="38"/>
      <c r="O24" s="38"/>
      <c r="P24" s="4" t="str">
        <f t="shared" si="1"/>
        <v/>
      </c>
      <c r="Q24" s="4" t="str">
        <f t="shared" si="0"/>
        <v/>
      </c>
      <c r="R24" s="13"/>
      <c r="S24" s="15"/>
      <c r="T24" s="15"/>
    </row>
    <row r="25" spans="1:20">
      <c r="A25" s="33"/>
      <c r="B25" s="33"/>
      <c r="C25" s="33"/>
      <c r="D25" s="33"/>
      <c r="E25" s="50"/>
      <c r="F25" s="50"/>
      <c r="G25" s="35"/>
      <c r="H25" s="35"/>
      <c r="I25" s="34"/>
      <c r="J25" s="36"/>
      <c r="K25" s="37"/>
      <c r="L25" s="34"/>
      <c r="M25" s="33"/>
      <c r="N25" s="38"/>
      <c r="O25" s="38"/>
      <c r="P25" s="4" t="str">
        <f t="shared" si="1"/>
        <v/>
      </c>
      <c r="Q25" s="4" t="str">
        <f t="shared" si="0"/>
        <v/>
      </c>
      <c r="R25" s="13"/>
      <c r="S25" s="15"/>
      <c r="T25" s="15"/>
    </row>
    <row r="26" spans="1:20">
      <c r="A26" s="33"/>
      <c r="B26" s="33"/>
      <c r="C26" s="33"/>
      <c r="D26" s="33"/>
      <c r="E26" s="50"/>
      <c r="F26" s="50"/>
      <c r="G26" s="35"/>
      <c r="H26" s="35"/>
      <c r="I26" s="34"/>
      <c r="J26" s="36"/>
      <c r="K26" s="37"/>
      <c r="L26" s="34"/>
      <c r="M26" s="33"/>
      <c r="N26" s="38"/>
      <c r="O26" s="38"/>
      <c r="P26" s="4" t="str">
        <f t="shared" si="1"/>
        <v/>
      </c>
      <c r="Q26" s="4" t="str">
        <f t="shared" si="0"/>
        <v/>
      </c>
      <c r="R26" s="13"/>
      <c r="S26" s="15"/>
      <c r="T26" s="15"/>
    </row>
    <row r="28" spans="1:20" ht="15.75">
      <c r="C28" s="42" t="s">
        <v>33</v>
      </c>
    </row>
    <row r="29" spans="1:20" ht="15.75">
      <c r="C29" s="43" t="str">
        <f>Y7</f>
        <v>Clear</v>
      </c>
      <c r="D29" s="41">
        <f>COUNTIF(S$7:S$26,Y7)</f>
        <v>0</v>
      </c>
    </row>
    <row r="30" spans="1:20" ht="15.75">
      <c r="C30" s="43" t="str">
        <f>Y8</f>
        <v>Isolate</v>
      </c>
      <c r="D30" s="41">
        <f t="shared" ref="D30:D33" si="2">COUNTIF(S$7:S$26,Y8)</f>
        <v>0</v>
      </c>
    </row>
    <row r="31" spans="1:20" ht="15.75">
      <c r="C31" s="43" t="str">
        <f>Y9</f>
        <v>Quarantine</v>
      </c>
      <c r="D31" s="41">
        <f t="shared" si="2"/>
        <v>0</v>
      </c>
    </row>
    <row r="32" spans="1:20" ht="15.75">
      <c r="C32" s="43" t="str">
        <f>Y10</f>
        <v>Expired</v>
      </c>
      <c r="D32" s="41">
        <f t="shared" si="2"/>
        <v>0</v>
      </c>
    </row>
    <row r="33" spans="1:4" ht="15.75">
      <c r="C33" s="43" t="str">
        <f>Y11</f>
        <v>Other (reason)</v>
      </c>
      <c r="D33" s="41">
        <f t="shared" si="2"/>
        <v>0</v>
      </c>
    </row>
    <row r="35" spans="1:4" ht="15.75">
      <c r="A35" s="40"/>
      <c r="C35" t="s">
        <v>35</v>
      </c>
      <c r="D35" s="52">
        <f>SUM(D29:D33)</f>
        <v>0</v>
      </c>
    </row>
    <row r="36" spans="1:4">
      <c r="A36" s="40"/>
    </row>
  </sheetData>
  <sheetProtection sheet="1" objects="1" scenarios="1"/>
  <conditionalFormatting sqref="L7:L26">
    <cfRule type="cellIs" dxfId="31" priority="9" operator="equal">
      <formula>"N/A"</formula>
    </cfRule>
    <cfRule type="cellIs" dxfId="30" priority="14" operator="equal">
      <formula>"NO"</formula>
    </cfRule>
    <cfRule type="colorScale" priority="18">
      <colorScale>
        <cfvo type="formula" val="&quot;POSITIVE&quot;"/>
        <cfvo type="formula" val="&quot;PENDING&quot;"/>
        <cfvo type="formula" val="&quot;NEGATIVE&quot;"/>
        <color rgb="FFF8696B"/>
        <color rgb="FFFFEB84"/>
        <color rgb="FF63BE7B"/>
      </colorScale>
    </cfRule>
  </conditionalFormatting>
  <conditionalFormatting sqref="L7:L26">
    <cfRule type="cellIs" dxfId="29" priority="15" operator="equal">
      <formula>"POSITIVE"</formula>
    </cfRule>
    <cfRule type="cellIs" dxfId="28" priority="16" operator="equal">
      <formula>"PENDING"</formula>
    </cfRule>
    <cfRule type="cellIs" dxfId="27" priority="17" operator="equal">
      <formula>"NEGATIVE"</formula>
    </cfRule>
  </conditionalFormatting>
  <conditionalFormatting sqref="S7:T26">
    <cfRule type="cellIs" dxfId="26" priority="6" operator="equal">
      <formula>"ISOLATE"</formula>
    </cfRule>
    <cfRule type="cellIs" dxfId="25" priority="7" operator="equal">
      <formula>"ISOLATE"</formula>
    </cfRule>
    <cfRule type="cellIs" dxfId="24" priority="8" operator="equal">
      <formula>"QUARANTINE"</formula>
    </cfRule>
    <cfRule type="cellIs" dxfId="23" priority="10" operator="equal">
      <formula>"confirmed"</formula>
    </cfRule>
    <cfRule type="cellIs" dxfId="22" priority="11" operator="equal">
      <formula>"confirmed cv-19"</formula>
    </cfRule>
    <cfRule type="cellIs" dxfId="21" priority="12" operator="equal">
      <formula>"clear"</formula>
    </cfRule>
    <cfRule type="cellIs" dxfId="20" priority="13" operator="equal">
      <formula>"quarantine"</formula>
    </cfRule>
  </conditionalFormatting>
  <conditionalFormatting sqref="J7:J26">
    <cfRule type="expression" dxfId="19" priority="5">
      <formula>AND($J7="NO", $I7="YES")</formula>
    </cfRule>
  </conditionalFormatting>
  <conditionalFormatting sqref="A7:C26">
    <cfRule type="expression" dxfId="18" priority="1">
      <formula>$S7="quarantine"</formula>
    </cfRule>
    <cfRule type="expression" dxfId="17" priority="2">
      <formula>$S7="ISOLATE"</formula>
    </cfRule>
    <cfRule type="expression" dxfId="16" priority="3">
      <formula>$S7="clear"</formula>
    </cfRule>
  </conditionalFormatting>
  <dataValidations count="2">
    <dataValidation type="list" allowBlank="1" showInputMessage="1" showErrorMessage="1" sqref="L7:L26">
      <formula1>$V$3:$Z$3</formula1>
    </dataValidation>
    <dataValidation type="list" allowBlank="1" showInputMessage="1" showErrorMessage="1" sqref="S7:S26">
      <formula1>$Y$7:$Y$11</formula1>
    </dataValidation>
  </dataValidations>
  <pageMargins left="0.25" right="0.25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6"/>
  <sheetViews>
    <sheetView tabSelected="1" workbookViewId="0">
      <selection activeCell="D16" sqref="D16"/>
    </sheetView>
  </sheetViews>
  <sheetFormatPr defaultColWidth="8.85546875" defaultRowHeight="15"/>
  <cols>
    <col min="1" max="1" width="18.85546875" customWidth="1"/>
    <col min="2" max="2" width="20.42578125" customWidth="1"/>
    <col min="3" max="3" width="15.28515625" customWidth="1"/>
    <col min="4" max="4" width="8" customWidth="1"/>
    <col min="5" max="5" width="27" customWidth="1"/>
    <col min="6" max="6" width="17.140625" customWidth="1"/>
    <col min="7" max="7" width="16.7109375" customWidth="1"/>
    <col min="8" max="8" width="15.42578125" customWidth="1"/>
    <col min="9" max="9" width="16.140625" customWidth="1"/>
    <col min="10" max="12" width="14" customWidth="1"/>
    <col min="13" max="13" width="10.140625" customWidth="1"/>
    <col min="14" max="14" width="16.42578125" customWidth="1"/>
    <col min="15" max="15" width="13.140625" customWidth="1"/>
    <col min="16" max="16" width="15.7109375" customWidth="1"/>
    <col min="17" max="18" width="13.42578125" customWidth="1"/>
    <col min="19" max="19" width="15.140625" customWidth="1"/>
    <col min="20" max="20" width="22.140625" customWidth="1"/>
    <col min="21" max="27" width="14.7109375" customWidth="1"/>
  </cols>
  <sheetData>
    <row r="1" spans="1:25" ht="18.75">
      <c r="A1" s="44" t="s">
        <v>14</v>
      </c>
      <c r="B1" s="44" t="s">
        <v>15</v>
      </c>
      <c r="C1" s="8"/>
    </row>
    <row r="2" spans="1:25" ht="18.75">
      <c r="A2" s="44" t="s">
        <v>9</v>
      </c>
      <c r="B2" s="51" t="s">
        <v>76</v>
      </c>
      <c r="C2" s="8"/>
    </row>
    <row r="3" spans="1:25" ht="18.75">
      <c r="A3" s="44" t="s">
        <v>8</v>
      </c>
      <c r="B3" s="45">
        <f ca="1">TODAY()</f>
        <v>43913</v>
      </c>
      <c r="C3" s="9"/>
      <c r="U3" t="s">
        <v>20</v>
      </c>
      <c r="V3" t="s">
        <v>31</v>
      </c>
      <c r="W3" t="s">
        <v>29</v>
      </c>
      <c r="X3" t="s">
        <v>30</v>
      </c>
      <c r="Y3" t="s">
        <v>3</v>
      </c>
    </row>
    <row r="4" spans="1:25">
      <c r="C4" s="7"/>
    </row>
    <row r="5" spans="1:25" ht="45">
      <c r="A5" s="3" t="s">
        <v>17</v>
      </c>
      <c r="B5" s="3" t="s">
        <v>18</v>
      </c>
      <c r="C5" s="3" t="s">
        <v>0</v>
      </c>
      <c r="D5" s="3" t="s">
        <v>5</v>
      </c>
      <c r="E5" s="3" t="s">
        <v>1</v>
      </c>
      <c r="F5" s="5" t="s">
        <v>36</v>
      </c>
      <c r="G5" s="5" t="s">
        <v>16</v>
      </c>
      <c r="H5" s="5" t="s">
        <v>34</v>
      </c>
      <c r="I5" s="5" t="s">
        <v>4</v>
      </c>
      <c r="J5" s="5" t="s">
        <v>10</v>
      </c>
      <c r="K5" s="5" t="s">
        <v>19</v>
      </c>
      <c r="L5" s="5" t="s">
        <v>11</v>
      </c>
      <c r="M5" s="3" t="s">
        <v>12</v>
      </c>
      <c r="N5" s="3" t="s">
        <v>21</v>
      </c>
      <c r="O5" s="3" t="s">
        <v>22</v>
      </c>
      <c r="P5" s="3" t="s">
        <v>2</v>
      </c>
      <c r="Q5" s="3" t="s">
        <v>6</v>
      </c>
      <c r="R5" s="3" t="s">
        <v>13</v>
      </c>
      <c r="S5" s="3" t="s">
        <v>7</v>
      </c>
      <c r="T5" s="3" t="s">
        <v>23</v>
      </c>
      <c r="U5" s="10"/>
      <c r="V5" s="6"/>
    </row>
    <row r="6" spans="1:25" ht="9" customHeight="1">
      <c r="A6" s="53"/>
      <c r="B6" s="53"/>
      <c r="C6" s="53"/>
      <c r="D6" s="53"/>
      <c r="E6" s="53"/>
      <c r="F6" s="54"/>
      <c r="G6" s="54"/>
      <c r="H6" s="54"/>
      <c r="I6" s="54"/>
      <c r="J6" s="54"/>
      <c r="K6" s="54"/>
      <c r="L6" s="54"/>
      <c r="M6" s="53"/>
      <c r="N6" s="53"/>
      <c r="O6" s="53"/>
      <c r="P6" s="53"/>
      <c r="Q6" s="53"/>
      <c r="R6" s="53"/>
      <c r="S6" s="53"/>
      <c r="T6" s="53"/>
      <c r="U6" s="6"/>
      <c r="V6" s="6"/>
      <c r="Y6" t="s">
        <v>7</v>
      </c>
    </row>
    <row r="7" spans="1:25" s="1" customFormat="1">
      <c r="A7" s="16" t="s">
        <v>37</v>
      </c>
      <c r="B7" s="16" t="s">
        <v>38</v>
      </c>
      <c r="C7" s="16">
        <v>2112</v>
      </c>
      <c r="D7" s="16" t="s">
        <v>39</v>
      </c>
      <c r="E7" s="46" t="s">
        <v>40</v>
      </c>
      <c r="F7" s="46" t="s">
        <v>41</v>
      </c>
      <c r="G7" s="13">
        <v>43904</v>
      </c>
      <c r="H7" s="13" t="s">
        <v>3</v>
      </c>
      <c r="I7" s="17" t="s">
        <v>42</v>
      </c>
      <c r="J7" s="17" t="s">
        <v>42</v>
      </c>
      <c r="K7" s="18">
        <v>43909</v>
      </c>
      <c r="L7" s="32" t="s">
        <v>31</v>
      </c>
      <c r="M7" s="16"/>
      <c r="N7" s="13"/>
      <c r="O7" s="13">
        <v>43904</v>
      </c>
      <c r="P7" s="4">
        <f>IF(O7="","",O7)</f>
        <v>43904</v>
      </c>
      <c r="Q7" s="4">
        <f t="shared" ref="Q7:Q26" si="0">IF(P7="","",IF(P7="N/A","N/A",P7+$X$13))</f>
        <v>43918</v>
      </c>
      <c r="R7" s="13" t="s">
        <v>43</v>
      </c>
      <c r="S7" s="14" t="s">
        <v>25</v>
      </c>
      <c r="T7" s="14"/>
      <c r="U7" s="11"/>
      <c r="Y7" s="11" t="s">
        <v>26</v>
      </c>
    </row>
    <row r="8" spans="1:25" s="1" customFormat="1">
      <c r="A8" s="19" t="s">
        <v>44</v>
      </c>
      <c r="B8" s="19" t="s">
        <v>45</v>
      </c>
      <c r="C8" s="19">
        <v>3308</v>
      </c>
      <c r="D8" s="19" t="s">
        <v>39</v>
      </c>
      <c r="E8" s="47" t="s">
        <v>46</v>
      </c>
      <c r="F8" s="18" t="s">
        <v>47</v>
      </c>
      <c r="G8" s="21">
        <v>43908</v>
      </c>
      <c r="H8" s="21" t="s">
        <v>3</v>
      </c>
      <c r="I8" s="17" t="s">
        <v>48</v>
      </c>
      <c r="J8" s="17" t="s">
        <v>48</v>
      </c>
      <c r="K8" s="18" t="s">
        <v>3</v>
      </c>
      <c r="L8" s="32" t="s">
        <v>3</v>
      </c>
      <c r="M8" s="19" t="s">
        <v>49</v>
      </c>
      <c r="N8" s="20">
        <v>43904</v>
      </c>
      <c r="O8" s="20">
        <v>43909</v>
      </c>
      <c r="P8" s="4">
        <f t="shared" ref="P8:P26" si="1">IF(O8="","",O8)</f>
        <v>43909</v>
      </c>
      <c r="Q8" s="4">
        <f t="shared" si="0"/>
        <v>43923</v>
      </c>
      <c r="R8" s="13" t="s">
        <v>43</v>
      </c>
      <c r="S8" s="14" t="s">
        <v>26</v>
      </c>
      <c r="T8" s="14"/>
      <c r="U8" s="11"/>
      <c r="Y8" s="11" t="s">
        <v>25</v>
      </c>
    </row>
    <row r="9" spans="1:25" s="2" customFormat="1">
      <c r="A9" s="22" t="s">
        <v>50</v>
      </c>
      <c r="B9" s="22" t="s">
        <v>51</v>
      </c>
      <c r="C9" s="22">
        <v>7135</v>
      </c>
      <c r="D9" s="22" t="s">
        <v>52</v>
      </c>
      <c r="E9" s="48" t="s">
        <v>53</v>
      </c>
      <c r="F9" s="26" t="s">
        <v>54</v>
      </c>
      <c r="G9" s="24">
        <v>43907</v>
      </c>
      <c r="H9" s="24">
        <v>43906</v>
      </c>
      <c r="I9" s="25" t="s">
        <v>42</v>
      </c>
      <c r="J9" s="17" t="s">
        <v>42</v>
      </c>
      <c r="K9" s="26">
        <v>43914</v>
      </c>
      <c r="L9" s="32" t="s">
        <v>30</v>
      </c>
      <c r="M9" s="22"/>
      <c r="N9" s="23">
        <v>43909</v>
      </c>
      <c r="O9" s="23"/>
      <c r="P9" s="4" t="str">
        <f t="shared" si="1"/>
        <v/>
      </c>
      <c r="Q9" s="4" t="str">
        <f t="shared" si="0"/>
        <v/>
      </c>
      <c r="R9" s="13" t="s">
        <v>55</v>
      </c>
      <c r="S9" s="14" t="s">
        <v>28</v>
      </c>
      <c r="T9" s="14" t="s">
        <v>56</v>
      </c>
      <c r="U9" s="12"/>
      <c r="Y9" s="12" t="s">
        <v>24</v>
      </c>
    </row>
    <row r="10" spans="1:25">
      <c r="A10" s="27" t="s">
        <v>57</v>
      </c>
      <c r="B10" s="27" t="s">
        <v>58</v>
      </c>
      <c r="C10" s="27">
        <v>6102</v>
      </c>
      <c r="D10" s="27" t="s">
        <v>59</v>
      </c>
      <c r="E10" s="47" t="s">
        <v>60</v>
      </c>
      <c r="F10" s="18" t="s">
        <v>54</v>
      </c>
      <c r="G10" s="21">
        <v>43903</v>
      </c>
      <c r="H10" s="21" t="s">
        <v>3</v>
      </c>
      <c r="I10" s="17" t="s">
        <v>42</v>
      </c>
      <c r="J10" s="17" t="s">
        <v>48</v>
      </c>
      <c r="K10" s="18" t="s">
        <v>3</v>
      </c>
      <c r="L10" s="32" t="s">
        <v>3</v>
      </c>
      <c r="M10" s="27"/>
      <c r="N10" s="20">
        <v>43907</v>
      </c>
      <c r="O10" s="29">
        <v>43910</v>
      </c>
      <c r="P10" s="4">
        <f t="shared" si="1"/>
        <v>43910</v>
      </c>
      <c r="Q10" s="4">
        <f>IF(P10="","",IF(P10="N/A","N/A",P10+$X$13))</f>
        <v>43924</v>
      </c>
      <c r="R10" s="13" t="s">
        <v>43</v>
      </c>
      <c r="S10" s="14" t="s">
        <v>24</v>
      </c>
      <c r="T10" s="14"/>
      <c r="U10" s="11"/>
      <c r="Y10" s="11" t="s">
        <v>27</v>
      </c>
    </row>
    <row r="11" spans="1:25">
      <c r="A11" s="27" t="s">
        <v>61</v>
      </c>
      <c r="B11" s="27" t="s">
        <v>62</v>
      </c>
      <c r="C11" s="27">
        <v>6054</v>
      </c>
      <c r="D11" s="27" t="s">
        <v>63</v>
      </c>
      <c r="E11" s="49" t="s">
        <v>64</v>
      </c>
      <c r="F11" s="28" t="s">
        <v>65</v>
      </c>
      <c r="G11" s="30">
        <v>43911</v>
      </c>
      <c r="H11" s="30">
        <v>43910</v>
      </c>
      <c r="I11" s="31" t="s">
        <v>42</v>
      </c>
      <c r="J11" s="17" t="s">
        <v>42</v>
      </c>
      <c r="K11" s="21">
        <v>43922</v>
      </c>
      <c r="L11" s="32" t="s">
        <v>29</v>
      </c>
      <c r="M11" s="27"/>
      <c r="N11" s="29" t="s">
        <v>3</v>
      </c>
      <c r="O11" s="29"/>
      <c r="P11" s="4" t="str">
        <f t="shared" si="1"/>
        <v/>
      </c>
      <c r="Q11" s="4" t="str">
        <f t="shared" si="0"/>
        <v/>
      </c>
      <c r="R11" s="13" t="s">
        <v>66</v>
      </c>
      <c r="S11" s="15" t="s">
        <v>27</v>
      </c>
      <c r="T11" s="15"/>
      <c r="U11" s="6"/>
      <c r="Y11" s="11" t="s">
        <v>28</v>
      </c>
    </row>
    <row r="12" spans="1:25">
      <c r="A12" s="27" t="s">
        <v>67</v>
      </c>
      <c r="B12" s="27" t="s">
        <v>68</v>
      </c>
      <c r="C12" s="27">
        <v>7125</v>
      </c>
      <c r="D12" s="27" t="s">
        <v>52</v>
      </c>
      <c r="E12" s="49" t="s">
        <v>40</v>
      </c>
      <c r="F12" s="28" t="s">
        <v>54</v>
      </c>
      <c r="G12" s="30">
        <v>43912</v>
      </c>
      <c r="H12" s="30">
        <v>43910</v>
      </c>
      <c r="I12" s="31" t="s">
        <v>42</v>
      </c>
      <c r="J12" s="17" t="s">
        <v>42</v>
      </c>
      <c r="K12" s="21">
        <v>43917</v>
      </c>
      <c r="L12" s="32" t="s">
        <v>30</v>
      </c>
      <c r="M12" s="27"/>
      <c r="N12" s="29">
        <v>43913</v>
      </c>
      <c r="O12" s="29"/>
      <c r="P12" s="4" t="str">
        <f t="shared" si="1"/>
        <v/>
      </c>
      <c r="Q12" s="4" t="str">
        <f t="shared" si="0"/>
        <v/>
      </c>
      <c r="R12" s="13" t="s">
        <v>66</v>
      </c>
      <c r="S12" s="15" t="s">
        <v>24</v>
      </c>
      <c r="T12" s="15"/>
    </row>
    <row r="13" spans="1:25">
      <c r="A13" s="27" t="s">
        <v>69</v>
      </c>
      <c r="B13" s="27" t="s">
        <v>70</v>
      </c>
      <c r="C13" s="27">
        <v>7223</v>
      </c>
      <c r="D13" s="27" t="s">
        <v>52</v>
      </c>
      <c r="E13" s="49" t="s">
        <v>71</v>
      </c>
      <c r="F13" s="28" t="s">
        <v>54</v>
      </c>
      <c r="G13" s="30">
        <v>43913</v>
      </c>
      <c r="H13" s="30">
        <v>43912</v>
      </c>
      <c r="I13" s="32" t="s">
        <v>48</v>
      </c>
      <c r="J13" s="17" t="s">
        <v>48</v>
      </c>
      <c r="K13" s="21" t="s">
        <v>3</v>
      </c>
      <c r="L13" s="32" t="s">
        <v>3</v>
      </c>
      <c r="M13" s="27" t="s">
        <v>49</v>
      </c>
      <c r="N13" s="29">
        <v>43912</v>
      </c>
      <c r="O13" s="29"/>
      <c r="P13" s="4" t="str">
        <f t="shared" si="1"/>
        <v/>
      </c>
      <c r="Q13" s="4" t="str">
        <f t="shared" si="0"/>
        <v/>
      </c>
      <c r="R13" s="13" t="s">
        <v>43</v>
      </c>
      <c r="S13" s="15" t="s">
        <v>26</v>
      </c>
      <c r="T13" s="15"/>
      <c r="X13" s="39">
        <v>14</v>
      </c>
      <c r="Y13" t="s">
        <v>32</v>
      </c>
    </row>
    <row r="14" spans="1:25">
      <c r="A14" s="27"/>
      <c r="B14" s="27"/>
      <c r="C14" s="27"/>
      <c r="D14" s="27"/>
      <c r="E14" s="49"/>
      <c r="F14" s="28"/>
      <c r="G14" s="30"/>
      <c r="H14" s="30"/>
      <c r="I14" s="32"/>
      <c r="J14" s="31"/>
      <c r="K14" s="21"/>
      <c r="L14" s="32"/>
      <c r="M14" s="27"/>
      <c r="N14" s="29"/>
      <c r="O14" s="29"/>
      <c r="P14" s="4" t="str">
        <f t="shared" si="1"/>
        <v/>
      </c>
      <c r="Q14" s="4" t="str">
        <f t="shared" si="0"/>
        <v/>
      </c>
      <c r="R14" s="13"/>
      <c r="S14" s="15"/>
      <c r="T14" s="15"/>
    </row>
    <row r="15" spans="1:25">
      <c r="A15" s="27"/>
      <c r="B15" s="27"/>
      <c r="C15" s="27"/>
      <c r="D15" s="27"/>
      <c r="E15" s="49"/>
      <c r="F15" s="28"/>
      <c r="G15" s="30"/>
      <c r="H15" s="30"/>
      <c r="I15" s="32"/>
      <c r="J15" s="31"/>
      <c r="K15" s="21"/>
      <c r="L15" s="32"/>
      <c r="M15" s="27"/>
      <c r="N15" s="29"/>
      <c r="O15" s="29"/>
      <c r="P15" s="4" t="str">
        <f t="shared" si="1"/>
        <v/>
      </c>
      <c r="Q15" s="4" t="str">
        <f t="shared" si="0"/>
        <v/>
      </c>
      <c r="R15" s="13"/>
      <c r="S15" s="15"/>
      <c r="T15" s="15"/>
    </row>
    <row r="16" spans="1:25">
      <c r="A16" s="27"/>
      <c r="B16" s="27"/>
      <c r="C16" s="27"/>
      <c r="D16" s="27"/>
      <c r="E16" s="28"/>
      <c r="F16" s="28"/>
      <c r="G16" s="30"/>
      <c r="H16" s="30"/>
      <c r="I16" s="32"/>
      <c r="J16" s="31"/>
      <c r="K16" s="21"/>
      <c r="L16" s="32"/>
      <c r="M16" s="27"/>
      <c r="N16" s="29"/>
      <c r="O16" s="29"/>
      <c r="P16" s="4" t="str">
        <f t="shared" si="1"/>
        <v/>
      </c>
      <c r="Q16" s="4" t="str">
        <f t="shared" si="0"/>
        <v/>
      </c>
      <c r="R16" s="13"/>
      <c r="S16" s="15"/>
      <c r="T16" s="15"/>
    </row>
    <row r="17" spans="1:20">
      <c r="A17" s="27"/>
      <c r="B17" s="27"/>
      <c r="C17" s="27"/>
      <c r="D17" s="27"/>
      <c r="E17" s="28"/>
      <c r="F17" s="28"/>
      <c r="G17" s="30"/>
      <c r="H17" s="30"/>
      <c r="I17" s="32"/>
      <c r="J17" s="31"/>
      <c r="K17" s="21"/>
      <c r="L17" s="32"/>
      <c r="M17" s="27"/>
      <c r="N17" s="29"/>
      <c r="O17" s="29"/>
      <c r="P17" s="4" t="str">
        <f t="shared" si="1"/>
        <v/>
      </c>
      <c r="Q17" s="4" t="str">
        <f t="shared" si="0"/>
        <v/>
      </c>
      <c r="R17" s="13"/>
      <c r="S17" s="15"/>
      <c r="T17" s="15"/>
    </row>
    <row r="18" spans="1:20">
      <c r="A18" s="33"/>
      <c r="B18" s="33"/>
      <c r="C18" s="33"/>
      <c r="D18" s="33"/>
      <c r="E18" s="50"/>
      <c r="F18" s="50"/>
      <c r="G18" s="35"/>
      <c r="H18" s="35"/>
      <c r="I18" s="34"/>
      <c r="J18" s="36"/>
      <c r="K18" s="37"/>
      <c r="L18" s="34"/>
      <c r="M18" s="33"/>
      <c r="N18" s="38"/>
      <c r="O18" s="38"/>
      <c r="P18" s="4" t="str">
        <f t="shared" si="1"/>
        <v/>
      </c>
      <c r="Q18" s="4" t="str">
        <f t="shared" si="0"/>
        <v/>
      </c>
      <c r="R18" s="13"/>
      <c r="S18" s="15"/>
      <c r="T18" s="15"/>
    </row>
    <row r="19" spans="1:20">
      <c r="A19" s="33"/>
      <c r="B19" s="33"/>
      <c r="C19" s="33"/>
      <c r="D19" s="33"/>
      <c r="E19" s="50"/>
      <c r="F19" s="50"/>
      <c r="G19" s="35"/>
      <c r="H19" s="35"/>
      <c r="I19" s="34"/>
      <c r="J19" s="36"/>
      <c r="K19" s="37"/>
      <c r="L19" s="34"/>
      <c r="M19" s="33"/>
      <c r="N19" s="38"/>
      <c r="O19" s="38"/>
      <c r="P19" s="4" t="str">
        <f t="shared" si="1"/>
        <v/>
      </c>
      <c r="Q19" s="4" t="str">
        <f t="shared" si="0"/>
        <v/>
      </c>
      <c r="R19" s="13"/>
      <c r="S19" s="15"/>
      <c r="T19" s="15"/>
    </row>
    <row r="20" spans="1:20">
      <c r="A20" s="33"/>
      <c r="B20" s="33"/>
      <c r="C20" s="33"/>
      <c r="D20" s="33"/>
      <c r="E20" s="50"/>
      <c r="F20" s="50"/>
      <c r="G20" s="35"/>
      <c r="H20" s="35"/>
      <c r="I20" s="34"/>
      <c r="J20" s="36"/>
      <c r="K20" s="37"/>
      <c r="L20" s="34"/>
      <c r="M20" s="33"/>
      <c r="N20" s="38"/>
      <c r="O20" s="38"/>
      <c r="P20" s="4" t="str">
        <f t="shared" si="1"/>
        <v/>
      </c>
      <c r="Q20" s="4" t="str">
        <f t="shared" si="0"/>
        <v/>
      </c>
      <c r="R20" s="13"/>
      <c r="S20" s="15"/>
      <c r="T20" s="15"/>
    </row>
    <row r="21" spans="1:20">
      <c r="A21" s="33"/>
      <c r="B21" s="33"/>
      <c r="C21" s="33"/>
      <c r="D21" s="33"/>
      <c r="E21" s="50"/>
      <c r="F21" s="50"/>
      <c r="G21" s="35"/>
      <c r="H21" s="35"/>
      <c r="I21" s="34"/>
      <c r="J21" s="36"/>
      <c r="K21" s="37"/>
      <c r="L21" s="34"/>
      <c r="M21" s="33"/>
      <c r="N21" s="38"/>
      <c r="O21" s="38"/>
      <c r="P21" s="4" t="str">
        <f t="shared" si="1"/>
        <v/>
      </c>
      <c r="Q21" s="4" t="str">
        <f t="shared" si="0"/>
        <v/>
      </c>
      <c r="R21" s="13"/>
      <c r="S21" s="15"/>
      <c r="T21" s="15"/>
    </row>
    <row r="22" spans="1:20">
      <c r="A22" s="33"/>
      <c r="B22" s="33"/>
      <c r="C22" s="33"/>
      <c r="D22" s="33"/>
      <c r="E22" s="50"/>
      <c r="F22" s="50"/>
      <c r="G22" s="35"/>
      <c r="H22" s="35"/>
      <c r="I22" s="34"/>
      <c r="J22" s="36"/>
      <c r="K22" s="37"/>
      <c r="L22" s="34"/>
      <c r="M22" s="33"/>
      <c r="N22" s="38"/>
      <c r="O22" s="38"/>
      <c r="P22" s="4" t="str">
        <f t="shared" si="1"/>
        <v/>
      </c>
      <c r="Q22" s="4" t="str">
        <f t="shared" si="0"/>
        <v/>
      </c>
      <c r="R22" s="13"/>
      <c r="S22" s="15"/>
      <c r="T22" s="15"/>
    </row>
    <row r="23" spans="1:20">
      <c r="A23" s="33"/>
      <c r="B23" s="33"/>
      <c r="C23" s="33"/>
      <c r="D23" s="33"/>
      <c r="E23" s="50"/>
      <c r="F23" s="50"/>
      <c r="G23" s="35"/>
      <c r="H23" s="35"/>
      <c r="I23" s="34"/>
      <c r="J23" s="36"/>
      <c r="K23" s="37"/>
      <c r="L23" s="34"/>
      <c r="M23" s="33"/>
      <c r="N23" s="38"/>
      <c r="O23" s="38"/>
      <c r="P23" s="4" t="str">
        <f t="shared" si="1"/>
        <v/>
      </c>
      <c r="Q23" s="4" t="str">
        <f t="shared" si="0"/>
        <v/>
      </c>
      <c r="R23" s="13"/>
      <c r="S23" s="15"/>
      <c r="T23" s="15"/>
    </row>
    <row r="24" spans="1:20">
      <c r="A24" s="33"/>
      <c r="B24" s="33"/>
      <c r="C24" s="33"/>
      <c r="D24" s="33"/>
      <c r="E24" s="50"/>
      <c r="F24" s="50"/>
      <c r="G24" s="35"/>
      <c r="H24" s="35"/>
      <c r="I24" s="34"/>
      <c r="J24" s="36"/>
      <c r="K24" s="37"/>
      <c r="L24" s="34"/>
      <c r="M24" s="33"/>
      <c r="N24" s="38"/>
      <c r="O24" s="38"/>
      <c r="P24" s="4" t="str">
        <f t="shared" si="1"/>
        <v/>
      </c>
      <c r="Q24" s="4" t="str">
        <f t="shared" si="0"/>
        <v/>
      </c>
      <c r="R24" s="13"/>
      <c r="S24" s="15"/>
      <c r="T24" s="15"/>
    </row>
    <row r="25" spans="1:20">
      <c r="A25" s="33"/>
      <c r="B25" s="33"/>
      <c r="C25" s="33"/>
      <c r="D25" s="33"/>
      <c r="E25" s="50"/>
      <c r="F25" s="50"/>
      <c r="G25" s="35"/>
      <c r="H25" s="35"/>
      <c r="I25" s="34"/>
      <c r="J25" s="36"/>
      <c r="K25" s="37"/>
      <c r="L25" s="34"/>
      <c r="M25" s="33"/>
      <c r="N25" s="38"/>
      <c r="O25" s="38"/>
      <c r="P25" s="4" t="str">
        <f t="shared" si="1"/>
        <v/>
      </c>
      <c r="Q25" s="4" t="str">
        <f t="shared" si="0"/>
        <v/>
      </c>
      <c r="R25" s="13"/>
      <c r="S25" s="15"/>
      <c r="T25" s="15"/>
    </row>
    <row r="26" spans="1:20">
      <c r="A26" s="33"/>
      <c r="B26" s="33"/>
      <c r="C26" s="33"/>
      <c r="D26" s="33"/>
      <c r="E26" s="50"/>
      <c r="F26" s="50"/>
      <c r="G26" s="35"/>
      <c r="H26" s="35"/>
      <c r="I26" s="34"/>
      <c r="J26" s="36"/>
      <c r="K26" s="37"/>
      <c r="L26" s="34"/>
      <c r="M26" s="33"/>
      <c r="N26" s="38"/>
      <c r="O26" s="38"/>
      <c r="P26" s="4" t="str">
        <f t="shared" si="1"/>
        <v/>
      </c>
      <c r="Q26" s="4" t="str">
        <f t="shared" si="0"/>
        <v/>
      </c>
      <c r="R26" s="13"/>
      <c r="S26" s="15"/>
      <c r="T26" s="15"/>
    </row>
    <row r="28" spans="1:20" ht="15.75">
      <c r="C28" s="42" t="s">
        <v>33</v>
      </c>
    </row>
    <row r="29" spans="1:20" ht="15.75">
      <c r="C29" s="43" t="str">
        <f>Y7</f>
        <v>Clear</v>
      </c>
      <c r="D29" s="41">
        <f>COUNTIF(S$7:S$26,Y7)</f>
        <v>2</v>
      </c>
    </row>
    <row r="30" spans="1:20" ht="15.75">
      <c r="C30" s="43" t="str">
        <f>Y8</f>
        <v>Isolate</v>
      </c>
      <c r="D30" s="41">
        <f t="shared" ref="D30:D33" si="2">COUNTIF(S$7:S$26,Y8)</f>
        <v>1</v>
      </c>
    </row>
    <row r="31" spans="1:20" ht="15.75">
      <c r="C31" s="43" t="str">
        <f>Y9</f>
        <v>Quarantine</v>
      </c>
      <c r="D31" s="41">
        <f t="shared" si="2"/>
        <v>2</v>
      </c>
    </row>
    <row r="32" spans="1:20" ht="15.75">
      <c r="C32" s="43" t="str">
        <f>Y10</f>
        <v>Expired</v>
      </c>
      <c r="D32" s="41">
        <f t="shared" si="2"/>
        <v>1</v>
      </c>
    </row>
    <row r="33" spans="1:4" ht="15.75">
      <c r="C33" s="43" t="str">
        <f>Y11</f>
        <v>Other (reason)</v>
      </c>
      <c r="D33" s="41">
        <f t="shared" si="2"/>
        <v>1</v>
      </c>
    </row>
    <row r="35" spans="1:4" ht="15.75">
      <c r="A35" s="40"/>
      <c r="C35" t="s">
        <v>35</v>
      </c>
      <c r="D35" s="52">
        <f>SUM(D29:D33)</f>
        <v>7</v>
      </c>
    </row>
    <row r="36" spans="1:4">
      <c r="A36" s="40"/>
    </row>
  </sheetData>
  <sheetProtection sheet="1" objects="1" scenarios="1"/>
  <conditionalFormatting sqref="L7:L26">
    <cfRule type="cellIs" dxfId="15" priority="8" operator="equal">
      <formula>"N/A"</formula>
    </cfRule>
    <cfRule type="cellIs" dxfId="14" priority="13" operator="equal">
      <formula>"NO"</formula>
    </cfRule>
    <cfRule type="colorScale" priority="17">
      <colorScale>
        <cfvo type="formula" val="&quot;POSITIVE&quot;"/>
        <cfvo type="formula" val="&quot;PENDING&quot;"/>
        <cfvo type="formula" val="&quot;NEGATIVE&quot;"/>
        <color rgb="FFF8696B"/>
        <color rgb="FFFFEB84"/>
        <color rgb="FF63BE7B"/>
      </colorScale>
    </cfRule>
  </conditionalFormatting>
  <conditionalFormatting sqref="L7:L26">
    <cfRule type="cellIs" dxfId="13" priority="14" operator="equal">
      <formula>"POSITIVE"</formula>
    </cfRule>
    <cfRule type="cellIs" dxfId="12" priority="15" operator="equal">
      <formula>"PENDING"</formula>
    </cfRule>
    <cfRule type="cellIs" dxfId="11" priority="16" operator="equal">
      <formula>"NEGATIVE"</formula>
    </cfRule>
  </conditionalFormatting>
  <conditionalFormatting sqref="S7:T26">
    <cfRule type="cellIs" dxfId="10" priority="5" operator="equal">
      <formula>"ISOLATE"</formula>
    </cfRule>
    <cfRule type="cellIs" dxfId="9" priority="6" operator="equal">
      <formula>"ISOLATE"</formula>
    </cfRule>
    <cfRule type="cellIs" dxfId="8" priority="7" operator="equal">
      <formula>"QUARANTINE"</formula>
    </cfRule>
    <cfRule type="cellIs" dxfId="7" priority="9" operator="equal">
      <formula>"confirmed"</formula>
    </cfRule>
    <cfRule type="cellIs" dxfId="6" priority="10" operator="equal">
      <formula>"confirmed cv-19"</formula>
    </cfRule>
    <cfRule type="cellIs" dxfId="5" priority="11" operator="equal">
      <formula>"clear"</formula>
    </cfRule>
    <cfRule type="cellIs" dxfId="4" priority="12" operator="equal">
      <formula>"quarantine"</formula>
    </cfRule>
  </conditionalFormatting>
  <conditionalFormatting sqref="J7:J26">
    <cfRule type="expression" dxfId="3" priority="4">
      <formula>AND($J7="NO", $I7="YES")</formula>
    </cfRule>
  </conditionalFormatting>
  <conditionalFormatting sqref="A7:C26">
    <cfRule type="expression" dxfId="2" priority="1">
      <formula>$S7="quarantine"</formula>
    </cfRule>
    <cfRule type="expression" dxfId="1" priority="2">
      <formula>$S7="ISOLATE"</formula>
    </cfRule>
    <cfRule type="expression" dxfId="0" priority="3">
      <formula>$S7="clear"</formula>
    </cfRule>
  </conditionalFormatting>
  <dataValidations count="2">
    <dataValidation type="list" allowBlank="1" showInputMessage="1" showErrorMessage="1" sqref="S7:S26">
      <formula1>$Y$7:$Y$11</formula1>
    </dataValidation>
    <dataValidation type="list" allowBlank="1" showInputMessage="1" showErrorMessage="1" sqref="L7:L26">
      <formula1>$V$3:$Z$3</formula1>
    </dataValidation>
  </dataValidations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Site</vt:lpstr>
      <vt:lpstr>sample</vt:lpstr>
      <vt:lpstr>sample!Print_Area</vt:lpstr>
      <vt:lpstr>Site!Print_Area</vt:lpstr>
    </vt:vector>
  </TitlesOfParts>
  <Company>Hebrew SeniorLife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noahbork</dc:creator>
  <cp:lastModifiedBy>DanaGitell</cp:lastModifiedBy>
  <cp:lastPrinted>2020-03-22T12:47:38Z</cp:lastPrinted>
  <dcterms:created xsi:type="dcterms:W3CDTF">2020-03-16T15:53:04Z</dcterms:created>
  <dcterms:modified xsi:type="dcterms:W3CDTF">2020-03-23T20:45:24Z</dcterms:modified>
</cp:coreProperties>
</file>